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<sst xmlns="http://schemas.openxmlformats.org/spreadsheetml/2006/main" count="176" uniqueCount="168">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</sst>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27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289794472484</v>
      </c>
      <c r="C7" s="22">
        <f>C8+C11+C15+C26+C29+C37</f>
        <v>308491619148</v>
      </c>
    </row>
    <row r="8" spans="1:3" ht="12">
      <c r="A8" s="2" t="s">
        <v>3</v>
      </c>
      <c r="B8" s="19">
        <f>B9+B10</f>
        <v>37552093375</v>
      </c>
      <c r="C8" s="19">
        <f>C9+C10</f>
        <v>68731446273</v>
      </c>
    </row>
    <row r="9" spans="1:3" ht="12">
      <c r="A9" s="3" t="s">
        <v>4</v>
      </c>
      <c r="B9" s="20">
        <v>17272004211</v>
      </c>
      <c r="C9" s="29">
        <v>38627460190</v>
      </c>
    </row>
    <row r="10" spans="1:3" ht="12">
      <c r="A10" s="3" t="s">
        <v>5</v>
      </c>
      <c r="B10" s="20">
        <v>20280089164</v>
      </c>
      <c r="C10" s="29">
        <v>30103986083</v>
      </c>
    </row>
    <row r="11" spans="1:3" ht="12">
      <c r="A11" s="2" t="s">
        <v>6</v>
      </c>
      <c r="B11" s="19">
        <f>B12+B13+B14</f>
        <v>22060802700</v>
      </c>
      <c r="C11" s="19">
        <f>C12+C13+C14</f>
        <v>22060802700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9">
        <v>22060802700</v>
      </c>
      <c r="C14" s="29">
        <v>22060802700</v>
      </c>
    </row>
    <row r="15" spans="1:3" ht="12">
      <c r="A15" s="4" t="s">
        <v>7</v>
      </c>
      <c r="B15" s="19">
        <f>B16+B19+B20+B21+B22+B23+B24+B25</f>
        <v>173287442761</v>
      </c>
      <c r="C15" s="19">
        <f>C16+C19+C20+C21+C22+C23+C24+C25</f>
        <v>165455691636</v>
      </c>
    </row>
    <row r="16" spans="1:3" ht="12">
      <c r="A16" s="5" t="s">
        <v>8</v>
      </c>
      <c r="B16" s="20">
        <v>143486985801</v>
      </c>
      <c r="C16" s="29">
        <v>147141487627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22683088600</v>
      </c>
      <c r="C19" s="29">
        <v>12604935847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7079227587</v>
      </c>
      <c r="C23" s="29">
        <v>5671127389</v>
      </c>
    </row>
    <row r="24" spans="1:3" ht="12">
      <c r="A24" s="6" t="s">
        <v>54</v>
      </c>
      <c r="B24" s="29">
        <v>38140773</v>
      </c>
      <c r="C24" s="29">
        <v>38140773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41951216701</v>
      </c>
      <c r="C26" s="19">
        <f>C27+C28</f>
        <v>41552878050</v>
      </c>
    </row>
    <row r="27" spans="1:3" ht="12">
      <c r="A27" s="6" t="s">
        <v>56</v>
      </c>
      <c r="B27" s="20">
        <v>41951216701</v>
      </c>
      <c r="C27" s="29">
        <v>41552878050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14942916947</v>
      </c>
      <c r="C29" s="19">
        <f>C30+C33+C34+C35+C36</f>
        <v>10690800489</v>
      </c>
    </row>
    <row r="30" spans="1:3" s="21" customFormat="1" ht="12">
      <c r="A30" s="5" t="s">
        <v>14</v>
      </c>
      <c r="B30" s="20">
        <v>14942916947</v>
      </c>
      <c r="C30" s="29">
        <v>10690800489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/>
    </row>
    <row r="34" spans="1:3" ht="12">
      <c r="A34" s="5" t="s">
        <v>18</v>
      </c>
      <c r="B34" s="20"/>
      <c r="C34" s="20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1987269910440</v>
      </c>
      <c r="C40" s="19">
        <f>C41+C51+C61+C64+C67+C73</f>
        <v>2283150724328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0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772168570310</v>
      </c>
      <c r="C51" s="19">
        <f>C52+C55+C58</f>
        <v>787709217825</v>
      </c>
    </row>
    <row r="52" spans="1:3" ht="12">
      <c r="A52" s="7" t="s">
        <v>26</v>
      </c>
      <c r="B52" s="19">
        <f>B53+B54</f>
        <v>755044579836</v>
      </c>
      <c r="C52" s="19">
        <f>C53+C54</f>
        <v>770533146899</v>
      </c>
    </row>
    <row r="53" spans="1:3" ht="12.75">
      <c r="A53" s="13" t="s">
        <v>29</v>
      </c>
      <c r="B53" s="20">
        <v>1425272770562</v>
      </c>
      <c r="C53" s="29">
        <v>1419028260655</v>
      </c>
    </row>
    <row r="54" spans="1:3" ht="12.75">
      <c r="A54" s="13" t="s">
        <v>68</v>
      </c>
      <c r="B54" s="20">
        <v>-670228190726</v>
      </c>
      <c r="C54" s="29">
        <v>-648495113756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17123990474</v>
      </c>
      <c r="C58" s="19">
        <f>C59+C60</f>
        <v>17176070926</v>
      </c>
    </row>
    <row r="59" spans="1:3" ht="12.75">
      <c r="A59" s="13" t="s">
        <v>29</v>
      </c>
      <c r="B59" s="29">
        <v>17657354100</v>
      </c>
      <c r="C59" s="29">
        <v>17657354100</v>
      </c>
    </row>
    <row r="60" spans="1:3" ht="12.75">
      <c r="A60" s="13" t="s">
        <v>70</v>
      </c>
      <c r="B60" s="20">
        <v>-533363626</v>
      </c>
      <c r="C60" s="29">
        <v>-481283174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1124475137254</v>
      </c>
      <c r="C64" s="19">
        <f>C65+C66</f>
        <v>1400797470083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1124475137254</v>
      </c>
      <c r="C66" s="29">
        <v>1400797470083</v>
      </c>
    </row>
    <row r="67" spans="1:3" ht="12">
      <c r="A67" s="7" t="s">
        <v>30</v>
      </c>
      <c r="B67" s="19">
        <f>B68+B69+B70+B71+B72</f>
        <v>2084040000</v>
      </c>
      <c r="C67" s="19">
        <f>C68+C69+C70+C71+C72</f>
        <v>2084040000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0"/>
    </row>
    <row r="70" spans="1:3" ht="12">
      <c r="A70" s="6" t="s">
        <v>76</v>
      </c>
      <c r="B70" s="29">
        <v>84040000</v>
      </c>
      <c r="C70" s="29">
        <v>84040000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9">
        <v>2000000000</v>
      </c>
      <c r="C72" s="29">
        <v>2000000000</v>
      </c>
    </row>
    <row r="73" spans="1:3" ht="12">
      <c r="A73" s="7" t="s">
        <v>81</v>
      </c>
      <c r="B73" s="19">
        <f>B74+B75+B76+B77</f>
        <v>88542162876</v>
      </c>
      <c r="C73" s="19">
        <f>C74+C75+C76+C77</f>
        <v>92559996420</v>
      </c>
    </row>
    <row r="74" spans="1:3" ht="12">
      <c r="A74" s="6" t="s">
        <v>78</v>
      </c>
      <c r="B74" s="20">
        <v>88542162876</v>
      </c>
      <c r="C74" s="29">
        <v>92559996420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2277064382924</v>
      </c>
      <c r="C79" s="19">
        <f>C7+C40</f>
        <v>2591642343476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570613225734</v>
      </c>
      <c r="C81" s="19">
        <f>C82+C104</f>
        <v>643659330312</v>
      </c>
    </row>
    <row r="82" spans="1:3" ht="12">
      <c r="A82" s="4" t="s">
        <v>34</v>
      </c>
      <c r="B82" s="19">
        <f>B83+B86+B87+B88+B89+B90+B91+B92+B93+B95+B96+B97+B98+B99+B100</f>
        <v>255212599278</v>
      </c>
      <c r="C82" s="19">
        <f>C83+C86+C87+C88+C89+C90+C91+C92+C93+C95+C96+C97+C98+C99+C100</f>
        <v>319270149872</v>
      </c>
    </row>
    <row r="83" spans="1:3" s="21" customFormat="1" ht="12">
      <c r="A83" s="5" t="s">
        <v>88</v>
      </c>
      <c r="B83" s="20">
        <v>36521971037</v>
      </c>
      <c r="C83" s="29">
        <v>39465399849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6591698205</v>
      </c>
      <c r="C86" s="29">
        <v>6289579110</v>
      </c>
    </row>
    <row r="87" spans="1:3" ht="12">
      <c r="A87" s="6" t="s">
        <v>85</v>
      </c>
      <c r="B87" s="20">
        <v>13888264933</v>
      </c>
      <c r="C87" s="29">
        <v>32253164717</v>
      </c>
    </row>
    <row r="88" spans="1:3" ht="12">
      <c r="A88" s="6" t="s">
        <v>86</v>
      </c>
      <c r="B88" s="20">
        <v>5187380637</v>
      </c>
      <c r="C88" s="29">
        <v>16610572823</v>
      </c>
    </row>
    <row r="89" spans="1:3" ht="12">
      <c r="A89" s="6" t="s">
        <v>87</v>
      </c>
      <c r="B89" s="29">
        <v>65915143475</v>
      </c>
      <c r="C89" s="29">
        <v>65915143475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45794904912</v>
      </c>
      <c r="C93" s="29">
        <v>68680228739</v>
      </c>
    </row>
    <row r="94" spans="1:3" ht="12">
      <c r="A94" s="15" t="s">
        <v>93</v>
      </c>
      <c r="B94" s="20"/>
      <c r="C94" s="29"/>
    </row>
    <row r="95" spans="1:3" ht="12">
      <c r="A95" s="6" t="s">
        <v>94</v>
      </c>
      <c r="B95" s="20">
        <v>74466056941</v>
      </c>
      <c r="C95" s="29">
        <v>73517646775</v>
      </c>
    </row>
    <row r="96" spans="1:3" ht="12">
      <c r="A96" s="6" t="s">
        <v>95</v>
      </c>
      <c r="B96" s="20"/>
      <c r="C96" s="20"/>
    </row>
    <row r="97" spans="1:3" ht="12">
      <c r="A97" s="6" t="s">
        <v>96</v>
      </c>
      <c r="B97" s="20">
        <v>6847179138</v>
      </c>
      <c r="C97" s="29">
        <v>16538414384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315400626456</v>
      </c>
      <c r="C104" s="19">
        <f>SUM(C105:C117)</f>
        <v>324389180440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122361860753</v>
      </c>
      <c r="C111" s="29">
        <v>120735873753</v>
      </c>
    </row>
    <row r="112" spans="1:3" ht="12">
      <c r="A112" s="9" t="s">
        <v>107</v>
      </c>
      <c r="B112" s="20">
        <v>184218664011</v>
      </c>
      <c r="C112" s="29">
        <v>194833204995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9">
        <v>7320101692</v>
      </c>
      <c r="C115" s="29">
        <v>7320101692</v>
      </c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9">
        <v>1500000000</v>
      </c>
      <c r="C117" s="29">
        <v>1500000000</v>
      </c>
    </row>
    <row r="118" spans="1:3" ht="12">
      <c r="A118" s="4" t="s">
        <v>38</v>
      </c>
      <c r="B118" s="19">
        <f>B119</f>
        <v>1706454157190</v>
      </c>
      <c r="C118" s="19">
        <f>C119</f>
        <v>1947983013164</v>
      </c>
    </row>
    <row r="119" spans="1:3" ht="12">
      <c r="A119" s="7" t="s">
        <v>39</v>
      </c>
      <c r="B119" s="19">
        <f>B120+B123+B124+B125+B126+B127+B128+B129+B130+B131+B132+B135+B136</f>
        <v>1706454157190</v>
      </c>
      <c r="C119" s="19">
        <f>C120+C123+C124+C125+C126+C127+C128+C129+C130+C131+C132+C135+C136</f>
        <v>1947983013164</v>
      </c>
    </row>
    <row r="120" spans="1:3" ht="12">
      <c r="A120" s="7" t="s">
        <v>40</v>
      </c>
      <c r="B120" s="19">
        <f>B121+B122</f>
        <v>486600000000</v>
      </c>
      <c r="C120" s="19">
        <f>C121+C122</f>
        <v>486600000000</v>
      </c>
    </row>
    <row r="121" spans="1:3" ht="12">
      <c r="A121" s="16" t="s">
        <v>114</v>
      </c>
      <c r="B121" s="29">
        <v>486600000000</v>
      </c>
      <c r="C121" s="29">
        <v>486600000000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9">
        <v>64150369257</v>
      </c>
      <c r="C129" s="29">
        <v>64150369257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130933642895</v>
      </c>
      <c r="C132" s="19">
        <f>C133+C134</f>
        <v>102212069708</v>
      </c>
    </row>
    <row r="133" spans="1:3" ht="12">
      <c r="A133" s="16" t="s">
        <v>123</v>
      </c>
      <c r="B133" s="20">
        <v>102212069708</v>
      </c>
      <c r="C133" s="29">
        <v>25903059146</v>
      </c>
    </row>
    <row r="134" spans="1:3" ht="12">
      <c r="A134" s="16" t="s">
        <v>124</v>
      </c>
      <c r="B134" s="20">
        <v>28721573187</v>
      </c>
      <c r="C134" s="29">
        <v>76309010562</v>
      </c>
    </row>
    <row r="135" spans="1:3" ht="12">
      <c r="A135" s="6" t="s">
        <v>125</v>
      </c>
      <c r="B135" s="20">
        <v>1024770145038</v>
      </c>
      <c r="C135" s="29">
        <v>1295020574199</v>
      </c>
    </row>
    <row r="136" spans="1:3" ht="12">
      <c r="A136" s="6" t="s">
        <v>126</v>
      </c>
      <c r="B136" s="20"/>
      <c r="C136" s="20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2277067382924</v>
      </c>
      <c r="C140" s="19">
        <f>C81+C118+C137</f>
        <v>2591642343476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385292820580</v>
      </c>
      <c r="C151" s="20">
        <v>345252487552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385292820580</v>
      </c>
      <c r="C153" s="19">
        <f>C151-C152</f>
        <v>345252487552</v>
      </c>
    </row>
    <row r="154" spans="1:3" ht="12">
      <c r="A154" s="3" t="s">
        <v>141</v>
      </c>
      <c r="B154" s="20">
        <v>304391000417</v>
      </c>
      <c r="C154" s="20">
        <v>276992591272</v>
      </c>
    </row>
    <row r="155" spans="1:3" ht="12">
      <c r="A155" s="2" t="s">
        <v>142</v>
      </c>
      <c r="B155" s="19">
        <f>B153-B154</f>
        <v>80901820163</v>
      </c>
      <c r="C155" s="19">
        <f>C153-C154</f>
        <v>68259896280</v>
      </c>
    </row>
    <row r="156" spans="1:3" ht="12">
      <c r="A156" s="3" t="s">
        <v>143</v>
      </c>
      <c r="B156" s="20">
        <v>694784645</v>
      </c>
      <c r="C156" s="20">
        <v>557242885</v>
      </c>
    </row>
    <row r="157" spans="1:3" ht="12">
      <c r="A157" s="3" t="s">
        <v>144</v>
      </c>
      <c r="B157" s="20">
        <v>4054815902</v>
      </c>
      <c r="C157" s="20">
        <v>3588447988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31767349352</v>
      </c>
      <c r="C160" s="20">
        <v>29392015254</v>
      </c>
    </row>
    <row r="161" spans="1:3" ht="12">
      <c r="A161" s="3" t="s">
        <v>148</v>
      </c>
      <c r="B161" s="20">
        <v>10876361511</v>
      </c>
      <c r="C161" s="20">
        <v>11244009151</v>
      </c>
    </row>
    <row r="162" spans="1:3" ht="12">
      <c r="A162" s="2" t="s">
        <v>149</v>
      </c>
      <c r="B162" s="19">
        <f>B155+B156-B157+B159-B160-B161</f>
        <v>34898078043</v>
      </c>
      <c r="C162" s="19">
        <f>C155+C156-C157+C159-C160-C161</f>
        <v>24592666772</v>
      </c>
    </row>
    <row r="163" spans="1:3" ht="12">
      <c r="A163" s="3" t="s">
        <v>150</v>
      </c>
      <c r="B163" s="20">
        <v>1010494595</v>
      </c>
      <c r="C163" s="20">
        <v>537859632</v>
      </c>
    </row>
    <row r="164" spans="1:3" ht="12">
      <c r="A164" s="3" t="s">
        <v>151</v>
      </c>
      <c r="B164" s="20">
        <v>6594154</v>
      </c>
      <c r="C164" s="20">
        <v>292420341</v>
      </c>
    </row>
    <row r="165" spans="1:3" ht="12">
      <c r="A165" s="2" t="s">
        <v>152</v>
      </c>
      <c r="B165" s="19">
        <f>B163-B164</f>
        <v>1003900441</v>
      </c>
      <c r="C165" s="19">
        <f>C163-C164</f>
        <v>245439291</v>
      </c>
    </row>
    <row r="166" spans="1:3" ht="12">
      <c r="A166" s="2" t="s">
        <v>153</v>
      </c>
      <c r="B166" s="19">
        <f>B162+B165</f>
        <v>35901978484</v>
      </c>
      <c r="C166" s="19">
        <f>C162+C165</f>
        <v>24838106063</v>
      </c>
    </row>
    <row r="167" spans="1:3" ht="12">
      <c r="A167" s="3" t="s">
        <v>154</v>
      </c>
      <c r="B167" s="20">
        <v>7180405297</v>
      </c>
      <c r="C167" s="20">
        <v>5004081185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28721573187</v>
      </c>
      <c r="C169" s="19">
        <f>C166-C167-C168</f>
        <v>19834024878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2019-06-10T03:54:11Z</dcterms:created>
  <dcterms:modified xsi:type="dcterms:W3CDTF">2019-06-10T04:17:07Z</dcterms:modified>
  <cp:category/>
  <cp:version/>
  <cp:contentType/>
  <cp:contentStatus/>
</cp:coreProperties>
</file>